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6_Investiční a rozvojové projekty\! 02_ Realizace\Hustopeče_STC Radost (Boschek)\! 2023_Realizace\! Změny Díla\Změnové rozpočty a změnové listy\"/>
    </mc:Choice>
  </mc:AlternateContent>
  <bookViews>
    <workbookView xWindow="0" yWindow="0" windowWidth="28800" windowHeight="1185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23-03-30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23-03-30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23-03-30 Pol'!$A$1:$Y$23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J50" i="1"/>
  <c r="J49" i="1"/>
  <c r="J51" i="1" s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E26" i="1"/>
  <c r="J39" i="1" l="1"/>
  <c r="J42" i="1" s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Priprava01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<sst xmlns="http://schemas.openxmlformats.org/spreadsheetml/2006/main" count="213" uniqueCount="140">
  <si>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</si>
  <si>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</si>
  <si>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</si>
  <si>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</si>
  <si>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</si>
  <si>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</si>
  <si>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</si>
  <si>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</si>
  <si>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</si>
  <si>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</si>
  <si>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</si>
  <si>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</si>
  <si>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</si>
  <si>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</si>
  <si>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</si>
  <si>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</si>
  <si>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</si>
  <si>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</si>
  <si>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</si>
  <si>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</si>
  <si>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</si>
  <si>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</si>
  <si>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</si>
  <si>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</si>
  <si>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</si>
  <si>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</si>
  <si>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</si>
  <si>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</si>
  <si>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</si>
  <si>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</si>
  <si>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</si>
  <si>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</si>
  <si>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</si>
  <si>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</si>
  <si>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</si>
  <si>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</si>
  <si>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</si>
  <si>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</si>
  <si>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</si>
  <si>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</si>
  <si>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</si>
  <si>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</si>
  <si>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</si>
  <si>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23-03-30</t>
  </si>
  <si>
    <t>Doplnění dřev. fošen podhledu</t>
  </si>
  <si>
    <t>01</t>
  </si>
  <si>
    <t>Vícepráce a méněpráce</t>
  </si>
  <si>
    <t>Objekt:</t>
  </si>
  <si>
    <t>Rozpočet:</t>
  </si>
  <si>
    <t>Ing. Dana Smržová</t>
  </si>
  <si>
    <t>DS07341</t>
  </si>
  <si>
    <t>Rekonstrukce budovy č.p.445, Hustopeče u Brna - výroba</t>
  </si>
  <si>
    <t>Diakonie ČCE - středisko BETLÉM</t>
  </si>
  <si>
    <t>Císařova 394/27</t>
  </si>
  <si>
    <t>Klobouky u Brna</t>
  </si>
  <si>
    <t>69172</t>
  </si>
  <si>
    <t>18510949</t>
  </si>
  <si>
    <t>REKO a.s.</t>
  </si>
  <si>
    <t>třída Kpt. Jaroše 1845/26</t>
  </si>
  <si>
    <t>Brno-Černá Pole</t>
  </si>
  <si>
    <t>60200</t>
  </si>
  <si>
    <t>13690299</t>
  </si>
  <si>
    <t>CZ13690299</t>
  </si>
  <si>
    <t>30.3.2023</t>
  </si>
  <si>
    <t>Stavba</t>
  </si>
  <si>
    <t>Celkem za stavbu</t>
  </si>
  <si>
    <t>CZK</t>
  </si>
  <si>
    <t>Rekapitulace dílů</t>
  </si>
  <si>
    <t>Typ dílu</t>
  </si>
  <si>
    <t>762</t>
  </si>
  <si>
    <t>Konstrukce tesařské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</si>
  <si>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</si>
  <si>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</si>
  <si>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</si>
  <si>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</si>
  <si>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</si>
  <si>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</si>
  <si>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</si>
  <si>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</si>
  <si>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</si>
  <si>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</si>
  <si>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</si>
  <si>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</si>
  <si>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</si>
  <si>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</si>
  <si>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</si>
  <si>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</si>
  <si>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</si>
  <si>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</si>
  <si>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</si>
  <si>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</si>
  <si>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</si>
  <si>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</si>
  <si>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</si>
  <si>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</si>
  <si>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</si>
  <si>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</si>
  <si>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</si>
  <si>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</si>
  <si>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</si>
  <si>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</si>
  <si>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</si>
  <si>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</si>
  <si>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762714110R00</t>
  </si>
  <si>
    <t>Montáž vázan.konstr.hraněných do 120 cm2 ocel. spojkami - připevněno ocel. úhelníky každý se musí doměřit zvlášť</t>
  </si>
  <si>
    <t>m</t>
  </si>
  <si>
    <t>RTS 23/ I</t>
  </si>
  <si>
    <t>Indiv</t>
  </si>
  <si>
    <t>Práce</t>
  </si>
  <si>
    <t>Běžná</t>
  </si>
  <si>
    <t>POL1_0</t>
  </si>
  <si>
    <t>doplnění mezi stávající fošny : 41,1*10</t>
  </si>
  <si>
    <t>VV</t>
  </si>
  <si>
    <t>náhrada za rozštíplé fošny : 3,0*5</t>
  </si>
  <si>
    <t>762795000R00</t>
  </si>
  <si>
    <t>Spojovací prostředky pro vázané konstrukce</t>
  </si>
  <si>
    <t>m3</t>
  </si>
  <si>
    <t>762342294RT4</t>
  </si>
  <si>
    <t>Montáž latí vrutem, včetně dodávky latě 3/5 cm - doplnění rozštípaných stávajících latí</t>
  </si>
  <si>
    <t>Vlastní</t>
  </si>
  <si>
    <t>POL1_</t>
  </si>
  <si>
    <t>R762-00</t>
  </si>
  <si>
    <t>Zpevnění latí - doplnění vrutů</t>
  </si>
  <si>
    <t>ks</t>
  </si>
  <si>
    <t>60510440R</t>
  </si>
  <si>
    <t>Fošna SM/JD 40/140 mm</t>
  </si>
  <si>
    <t>SPCM</t>
  </si>
  <si>
    <t>Specifikace</t>
  </si>
  <si>
    <t>POL3_0</t>
  </si>
  <si>
    <t>0,04*0,14*426*1,15</t>
  </si>
  <si>
    <t>998762202R00</t>
  </si>
  <si>
    <t>Přesun hmot pro tesařské konstrukce, výšky do 12 m</t>
  </si>
  <si>
    <t>Přesun hmot</t>
  </si>
  <si>
    <t>POL7_</t>
  </si>
  <si>
    <t>783782212R00</t>
  </si>
  <si>
    <t>Nátěr tesařských konstrukcí Bochemitem Opti F 2x</t>
  </si>
  <si>
    <t>m2</t>
  </si>
  <si>
    <t>nové fošny : 2*(0,04+0,14)*426</t>
  </si>
  <si>
    <t>nové latě : 2*(0,03+0,05)*50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</si>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</sst>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4" fontId="11" fillId="5" borderId="15" xfId="0" applyNumberFormat="1" applyFont="1" applyFill="1" applyBorder="1" applyAlignment="1">
      <alignment vertical="center"/>
    </xf>
    <xf numFmtId="4" fontId="11" fillId="5" borderId="12" xfId="0" applyNumberFormat="1" applyFont="1" applyFill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RTS-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3" t="s">
        <v>41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7" zoomScaleNormal="100" zoomScaleSheetLayoutView="75" workbookViewId="0">
      <selection activeCell="S27" sqref="S2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2"/>
      <c r="B2" s="78" t="s">
        <v>24</v>
      </c>
      <c r="C2" s="79"/>
      <c r="D2" s="80" t="s">
        <v>50</v>
      </c>
      <c r="E2" s="227" t="s">
        <v>51</v>
      </c>
      <c r="F2" s="228"/>
      <c r="G2" s="228"/>
      <c r="H2" s="228"/>
      <c r="I2" s="228"/>
      <c r="J2" s="229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6">
        <v>8866</v>
      </c>
      <c r="B4" s="83" t="s">
        <v>48</v>
      </c>
      <c r="C4" s="84"/>
      <c r="D4" s="85" t="s">
        <v>43</v>
      </c>
      <c r="E4" s="210" t="s">
        <v>44</v>
      </c>
      <c r="F4" s="211"/>
      <c r="G4" s="211"/>
      <c r="H4" s="211"/>
      <c r="I4" s="211"/>
      <c r="J4" s="212"/>
    </row>
    <row r="5" spans="1:15" ht="24" customHeight="1" x14ac:dyDescent="0.2">
      <c r="A5" s="2"/>
      <c r="B5" s="31" t="s">
        <v>23</v>
      </c>
      <c r="D5" s="215" t="s">
        <v>52</v>
      </c>
      <c r="E5" s="216"/>
      <c r="F5" s="216"/>
      <c r="G5" s="216"/>
      <c r="H5" s="18" t="s">
        <v>42</v>
      </c>
      <c r="I5" s="86" t="s">
        <v>56</v>
      </c>
      <c r="J5" s="8"/>
    </row>
    <row r="6" spans="1:15" ht="15.75" customHeight="1" x14ac:dyDescent="0.2">
      <c r="A6" s="2"/>
      <c r="B6" s="28"/>
      <c r="C6" s="55"/>
      <c r="D6" s="217" t="s">
        <v>53</v>
      </c>
      <c r="E6" s="218"/>
      <c r="F6" s="218"/>
      <c r="G6" s="218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77" t="s">
        <v>55</v>
      </c>
      <c r="E7" s="219" t="s">
        <v>54</v>
      </c>
      <c r="F7" s="220"/>
      <c r="G7" s="22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4" t="s">
        <v>57</v>
      </c>
      <c r="E11" s="234"/>
      <c r="F11" s="234"/>
      <c r="G11" s="234"/>
      <c r="H11" s="18" t="s">
        <v>42</v>
      </c>
      <c r="I11" s="86" t="s">
        <v>61</v>
      </c>
      <c r="J11" s="8"/>
    </row>
    <row r="12" spans="1:15" ht="15.75" customHeight="1" x14ac:dyDescent="0.2">
      <c r="A12" s="2"/>
      <c r="B12" s="28"/>
      <c r="C12" s="55"/>
      <c r="D12" s="209" t="s">
        <v>58</v>
      </c>
      <c r="E12" s="209"/>
      <c r="F12" s="209"/>
      <c r="G12" s="209"/>
      <c r="H12" s="18" t="s">
        <v>36</v>
      </c>
      <c r="I12" s="86" t="s">
        <v>62</v>
      </c>
      <c r="J12" s="8"/>
    </row>
    <row r="13" spans="1:15" ht="15.75" customHeight="1" x14ac:dyDescent="0.2">
      <c r="A13" s="2"/>
      <c r="B13" s="29"/>
      <c r="C13" s="56"/>
      <c r="D13" s="77" t="s">
        <v>60</v>
      </c>
      <c r="E13" s="213" t="s">
        <v>59</v>
      </c>
      <c r="F13" s="214"/>
      <c r="G13" s="21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196"/>
      <c r="F16" s="197"/>
      <c r="G16" s="196"/>
      <c r="H16" s="197"/>
      <c r="I16" s="196">
        <v>0</v>
      </c>
      <c r="J16" s="198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196"/>
      <c r="F17" s="197"/>
      <c r="G17" s="196"/>
      <c r="H17" s="197"/>
      <c r="I17" s="196">
        <v>156120.32999999999</v>
      </c>
      <c r="J17" s="198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196"/>
      <c r="F18" s="197"/>
      <c r="G18" s="196"/>
      <c r="H18" s="197"/>
      <c r="I18" s="196">
        <v>0</v>
      </c>
      <c r="J18" s="198"/>
    </row>
    <row r="19" spans="1:10" ht="23.25" customHeight="1" x14ac:dyDescent="0.2">
      <c r="A19" s="139" t="s">
        <v>73</v>
      </c>
      <c r="B19" s="38" t="s">
        <v>29</v>
      </c>
      <c r="C19" s="62"/>
      <c r="D19" s="63"/>
      <c r="E19" s="196"/>
      <c r="F19" s="197"/>
      <c r="G19" s="196"/>
      <c r="H19" s="197"/>
      <c r="I19" s="196">
        <v>0</v>
      </c>
      <c r="J19" s="198"/>
    </row>
    <row r="20" spans="1:10" ht="23.25" customHeight="1" x14ac:dyDescent="0.2">
      <c r="A20" s="139" t="s">
        <v>74</v>
      </c>
      <c r="B20" s="38" t="s">
        <v>30</v>
      </c>
      <c r="C20" s="62"/>
      <c r="D20" s="63"/>
      <c r="E20" s="196"/>
      <c r="F20" s="197"/>
      <c r="G20" s="196"/>
      <c r="H20" s="197"/>
      <c r="I20" s="196">
        <v>0</v>
      </c>
      <c r="J20" s="198"/>
    </row>
    <row r="21" spans="1:10" ht="23.25" customHeight="1" x14ac:dyDescent="0.2">
      <c r="A21" s="2"/>
      <c r="B21" s="48" t="s">
        <v>31</v>
      </c>
      <c r="C21" s="64"/>
      <c r="D21" s="65"/>
      <c r="E21" s="199"/>
      <c r="F21" s="237"/>
      <c r="G21" s="199"/>
      <c r="H21" s="237"/>
      <c r="I21" s="199">
        <f>SUM(I16:J20)</f>
        <v>156120.32999999999</v>
      </c>
      <c r="J21" s="20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94">
        <v>0</v>
      </c>
      <c r="H23" s="195"/>
      <c r="I23" s="195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92">
        <v>0</v>
      </c>
      <c r="H24" s="193"/>
      <c r="I24" s="193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02">
        <v>156120.32999999999</v>
      </c>
      <c r="H25" s="203"/>
      <c r="I25" s="203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24">
        <v>32785.269999999997</v>
      </c>
      <c r="H26" s="225"/>
      <c r="I26" s="225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226">
        <v>0</v>
      </c>
      <c r="H27" s="226"/>
      <c r="I27" s="226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01">
        <v>156120.32999999999</v>
      </c>
      <c r="H28" s="204"/>
      <c r="I28" s="204"/>
      <c r="J28" s="116" t="str">
        <f t="shared" si="0"/>
        <v>CZK</v>
      </c>
    </row>
    <row r="29" spans="1:10" ht="27.75" customHeight="1" thickBot="1" x14ac:dyDescent="0.25">
      <c r="A29" s="2"/>
      <c r="B29" s="112" t="s">
        <v>37</v>
      </c>
      <c r="C29" s="117"/>
      <c r="D29" s="117"/>
      <c r="E29" s="117"/>
      <c r="F29" s="118"/>
      <c r="G29" s="201">
        <v>188905.60000000001</v>
      </c>
      <c r="H29" s="201"/>
      <c r="I29" s="201"/>
      <c r="J29" s="119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 t="s">
        <v>63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5"/>
      <c r="E34" s="206"/>
      <c r="G34" s="207"/>
      <c r="H34" s="208"/>
      <c r="I34" s="208"/>
      <c r="J34" s="25"/>
    </row>
    <row r="35" spans="1:10" ht="12.75" customHeight="1" x14ac:dyDescent="0.2">
      <c r="A35" s="2"/>
      <c r="B35" s="2"/>
      <c r="D35" s="191" t="s">
        <v>2</v>
      </c>
      <c r="E35" s="19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64</v>
      </c>
      <c r="C39" s="186"/>
      <c r="D39" s="186"/>
      <c r="E39" s="186"/>
      <c r="F39" s="99">
        <v>0</v>
      </c>
      <c r="G39" s="100">
        <v>156120.32999999999</v>
      </c>
      <c r="H39" s="101">
        <v>32785.269999999997</v>
      </c>
      <c r="I39" s="101">
        <v>188905.60000000001</v>
      </c>
      <c r="J39" s="102">
        <f>IF(CenaCelkemVypocet=0,"",I39/CenaCelkemVypocet*100)</f>
        <v>100</v>
      </c>
    </row>
    <row r="40" spans="1:10" ht="25.5" hidden="1" customHeight="1" x14ac:dyDescent="0.2">
      <c r="A40" s="88">
        <v>2</v>
      </c>
      <c r="B40" s="103" t="s">
        <v>45</v>
      </c>
      <c r="C40" s="187" t="s">
        <v>46</v>
      </c>
      <c r="D40" s="187"/>
      <c r="E40" s="187"/>
      <c r="F40" s="104">
        <v>0</v>
      </c>
      <c r="G40" s="105">
        <v>156120.32999999999</v>
      </c>
      <c r="H40" s="105">
        <v>32785.269999999997</v>
      </c>
      <c r="I40" s="105">
        <v>188905.60000000001</v>
      </c>
      <c r="J40" s="106">
        <f>IF(CenaCelkemVypocet=0,"",I40/CenaCelkemVypocet*100)</f>
        <v>100</v>
      </c>
    </row>
    <row r="41" spans="1:10" ht="25.5" hidden="1" customHeight="1" x14ac:dyDescent="0.2">
      <c r="A41" s="88">
        <v>3</v>
      </c>
      <c r="B41" s="107" t="s">
        <v>43</v>
      </c>
      <c r="C41" s="186" t="s">
        <v>44</v>
      </c>
      <c r="D41" s="186"/>
      <c r="E41" s="186"/>
      <c r="F41" s="108">
        <v>0</v>
      </c>
      <c r="G41" s="101">
        <v>156120.32999999999</v>
      </c>
      <c r="H41" s="101">
        <v>32785.269999999997</v>
      </c>
      <c r="I41" s="101">
        <v>188905.60000000001</v>
      </c>
      <c r="J41" s="102">
        <f>IF(CenaCelkemVypocet=0,"",I41/CenaCelkemVypocet*100)</f>
        <v>100</v>
      </c>
    </row>
    <row r="42" spans="1:10" ht="25.5" hidden="1" customHeight="1" x14ac:dyDescent="0.2">
      <c r="A42" s="88"/>
      <c r="B42" s="188" t="s">
        <v>65</v>
      </c>
      <c r="C42" s="189"/>
      <c r="D42" s="189"/>
      <c r="E42" s="190"/>
      <c r="F42" s="109">
        <f>SUMIF(A39:A41,"=1",F39:F41)</f>
        <v>0</v>
      </c>
      <c r="G42" s="110">
        <f>SUMIF(A39:A41,"=1",G39:G41)</f>
        <v>156120.32999999999</v>
      </c>
      <c r="H42" s="110">
        <f>SUMIF(A39:A41,"=1",H39:H41)</f>
        <v>32785.269999999997</v>
      </c>
      <c r="I42" s="110">
        <f>SUMIF(A39:A41,"=1",I39:I41)</f>
        <v>188905.60000000001</v>
      </c>
      <c r="J42" s="111">
        <f>SUMIF(A39:A41,"=1",J39:J41)</f>
        <v>100</v>
      </c>
    </row>
    <row r="46" spans="1:10" ht="15.75" x14ac:dyDescent="0.25">
      <c r="B46" s="120" t="s">
        <v>67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68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69</v>
      </c>
      <c r="C49" s="184" t="s">
        <v>70</v>
      </c>
      <c r="D49" s="185"/>
      <c r="E49" s="185"/>
      <c r="F49" s="137" t="s">
        <v>27</v>
      </c>
      <c r="G49" s="129"/>
      <c r="H49" s="129"/>
      <c r="I49" s="129">
        <v>143534.25</v>
      </c>
      <c r="J49" s="134">
        <f>IF(I51=0,"",I49/I51*100)</f>
        <v>91.938218424211641</v>
      </c>
    </row>
    <row r="50" spans="1:10" ht="36.75" customHeight="1" x14ac:dyDescent="0.2">
      <c r="A50" s="123"/>
      <c r="B50" s="128" t="s">
        <v>71</v>
      </c>
      <c r="C50" s="184" t="s">
        <v>72</v>
      </c>
      <c r="D50" s="185"/>
      <c r="E50" s="185"/>
      <c r="F50" s="137" t="s">
        <v>27</v>
      </c>
      <c r="G50" s="129"/>
      <c r="H50" s="129"/>
      <c r="I50" s="129">
        <v>12586.08</v>
      </c>
      <c r="J50" s="134">
        <f>IF(I51=0,"",I50/I51*100)</f>
        <v>8.061781575788368</v>
      </c>
    </row>
    <row r="51" spans="1:10" ht="25.5" customHeight="1" x14ac:dyDescent="0.2">
      <c r="A51" s="124"/>
      <c r="B51" s="130" t="s">
        <v>1</v>
      </c>
      <c r="C51" s="131"/>
      <c r="D51" s="132"/>
      <c r="E51" s="132"/>
      <c r="F51" s="138"/>
      <c r="G51" s="133"/>
      <c r="H51" s="133"/>
      <c r="I51" s="133">
        <f>SUM(I49:I50)</f>
        <v>156120.32999999999</v>
      </c>
      <c r="J51" s="135">
        <f>SUM(J49:J50)</f>
        <v>100.00000000000001</v>
      </c>
    </row>
    <row r="52" spans="1:10" x14ac:dyDescent="0.2">
      <c r="F52" s="87"/>
      <c r="G52" s="87"/>
      <c r="H52" s="87"/>
      <c r="I52" s="87"/>
      <c r="J52" s="136"/>
    </row>
    <row r="53" spans="1:10" x14ac:dyDescent="0.2">
      <c r="F53" s="87"/>
      <c r="G53" s="87"/>
      <c r="H53" s="87"/>
      <c r="I53" s="87"/>
      <c r="J53" s="136"/>
    </row>
    <row r="54" spans="1:10" x14ac:dyDescent="0.2">
      <c r="F54" s="87"/>
      <c r="G54" s="87"/>
      <c r="H54" s="87"/>
      <c r="I54" s="87"/>
      <c r="J54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50" t="s">
        <v>8</v>
      </c>
      <c r="B2" s="49"/>
      <c r="C2" s="240"/>
      <c r="D2" s="240"/>
      <c r="E2" s="240"/>
      <c r="F2" s="240"/>
      <c r="G2" s="241"/>
    </row>
    <row r="3" spans="1:7" ht="24.95" customHeight="1" x14ac:dyDescent="0.2">
      <c r="A3" s="50" t="s">
        <v>9</v>
      </c>
      <c r="B3" s="49"/>
      <c r="C3" s="240"/>
      <c r="D3" s="240"/>
      <c r="E3" s="240"/>
      <c r="F3" s="240"/>
      <c r="G3" s="241"/>
    </row>
    <row r="4" spans="1:7" ht="24.95" customHeight="1" x14ac:dyDescent="0.2">
      <c r="A4" s="50" t="s">
        <v>10</v>
      </c>
      <c r="B4" s="49"/>
      <c r="C4" s="240"/>
      <c r="D4" s="240"/>
      <c r="E4" s="240"/>
      <c r="F4" s="240"/>
      <c r="G4" s="24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75</v>
      </c>
    </row>
    <row r="2" spans="1:60" ht="24.95" customHeight="1" x14ac:dyDescent="0.2">
      <c r="A2" s="140" t="s">
        <v>8</v>
      </c>
      <c r="B2" s="49" t="s">
        <v>50</v>
      </c>
      <c r="C2" s="243" t="s">
        <v>51</v>
      </c>
      <c r="D2" s="244"/>
      <c r="E2" s="244"/>
      <c r="F2" s="244"/>
      <c r="G2" s="245"/>
      <c r="AG2" t="s">
        <v>76</v>
      </c>
    </row>
    <row r="3" spans="1:60" ht="24.95" customHeight="1" x14ac:dyDescent="0.2">
      <c r="A3" s="140" t="s">
        <v>9</v>
      </c>
      <c r="B3" s="49" t="s">
        <v>45</v>
      </c>
      <c r="C3" s="243" t="s">
        <v>46</v>
      </c>
      <c r="D3" s="244"/>
      <c r="E3" s="244"/>
      <c r="F3" s="244"/>
      <c r="G3" s="245"/>
      <c r="AC3" s="121" t="s">
        <v>76</v>
      </c>
      <c r="AG3" t="s">
        <v>77</v>
      </c>
    </row>
    <row r="4" spans="1:60" ht="24.95" customHeight="1" x14ac:dyDescent="0.2">
      <c r="A4" s="141" t="s">
        <v>10</v>
      </c>
      <c r="B4" s="142" t="s">
        <v>43</v>
      </c>
      <c r="C4" s="246" t="s">
        <v>44</v>
      </c>
      <c r="D4" s="247"/>
      <c r="E4" s="247"/>
      <c r="F4" s="247"/>
      <c r="G4" s="248"/>
      <c r="AG4" t="s">
        <v>78</v>
      </c>
    </row>
    <row r="5" spans="1:60" x14ac:dyDescent="0.2">
      <c r="D5" s="10"/>
    </row>
    <row r="6" spans="1:60" ht="38.25" x14ac:dyDescent="0.2">
      <c r="A6" s="144" t="s">
        <v>79</v>
      </c>
      <c r="B6" s="146" t="s">
        <v>80</v>
      </c>
      <c r="C6" s="146" t="s">
        <v>81</v>
      </c>
      <c r="D6" s="145" t="s">
        <v>82</v>
      </c>
      <c r="E6" s="144" t="s">
        <v>83</v>
      </c>
      <c r="F6" s="143" t="s">
        <v>84</v>
      </c>
      <c r="G6" s="144" t="s">
        <v>31</v>
      </c>
      <c r="H6" s="147" t="s">
        <v>32</v>
      </c>
      <c r="I6" s="147" t="s">
        <v>85</v>
      </c>
      <c r="J6" s="147" t="s">
        <v>33</v>
      </c>
      <c r="K6" s="147" t="s">
        <v>86</v>
      </c>
      <c r="L6" s="147" t="s">
        <v>87</v>
      </c>
      <c r="M6" s="147" t="s">
        <v>88</v>
      </c>
      <c r="N6" s="147" t="s">
        <v>89</v>
      </c>
      <c r="O6" s="147" t="s">
        <v>90</v>
      </c>
      <c r="P6" s="147" t="s">
        <v>91</v>
      </c>
      <c r="Q6" s="147" t="s">
        <v>92</v>
      </c>
      <c r="R6" s="147" t="s">
        <v>93</v>
      </c>
      <c r="S6" s="147" t="s">
        <v>94</v>
      </c>
      <c r="T6" s="147" t="s">
        <v>95</v>
      </c>
      <c r="U6" s="147" t="s">
        <v>96</v>
      </c>
      <c r="V6" s="147" t="s">
        <v>97</v>
      </c>
      <c r="W6" s="147" t="s">
        <v>98</v>
      </c>
      <c r="X6" s="147" t="s">
        <v>99</v>
      </c>
      <c r="Y6" s="147" t="s">
        <v>100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59" t="s">
        <v>101</v>
      </c>
      <c r="B8" s="160" t="s">
        <v>69</v>
      </c>
      <c r="C8" s="177" t="s">
        <v>70</v>
      </c>
      <c r="D8" s="161"/>
      <c r="E8" s="162"/>
      <c r="F8" s="163"/>
      <c r="G8" s="164">
        <v>143534.25</v>
      </c>
      <c r="H8" s="158"/>
      <c r="I8" s="158">
        <v>40137.370000000003</v>
      </c>
      <c r="J8" s="158"/>
      <c r="K8" s="158">
        <v>103396.88</v>
      </c>
      <c r="L8" s="158"/>
      <c r="M8" s="158"/>
      <c r="N8" s="157"/>
      <c r="O8" s="157"/>
      <c r="P8" s="157"/>
      <c r="Q8" s="157"/>
      <c r="R8" s="158"/>
      <c r="S8" s="158"/>
      <c r="T8" s="158"/>
      <c r="U8" s="158"/>
      <c r="V8" s="158"/>
      <c r="W8" s="158"/>
      <c r="X8" s="158"/>
      <c r="Y8" s="158"/>
      <c r="AG8" t="s">
        <v>102</v>
      </c>
    </row>
    <row r="9" spans="1:60" ht="33.75" x14ac:dyDescent="0.2">
      <c r="A9" s="165">
        <v>1</v>
      </c>
      <c r="B9" s="166" t="s">
        <v>103</v>
      </c>
      <c r="C9" s="178" t="s">
        <v>104</v>
      </c>
      <c r="D9" s="167" t="s">
        <v>105</v>
      </c>
      <c r="E9" s="168">
        <v>426</v>
      </c>
      <c r="F9" s="169">
        <v>195</v>
      </c>
      <c r="G9" s="170">
        <v>83070</v>
      </c>
      <c r="H9" s="154">
        <v>8.89</v>
      </c>
      <c r="I9" s="154">
        <v>3787.1400000000003</v>
      </c>
      <c r="J9" s="154">
        <v>186.11</v>
      </c>
      <c r="K9" s="154">
        <v>79282.86</v>
      </c>
      <c r="L9" s="154">
        <v>21</v>
      </c>
      <c r="M9" s="154">
        <v>100514.7</v>
      </c>
      <c r="N9" s="153">
        <v>2.5500000000000002E-3</v>
      </c>
      <c r="O9" s="153">
        <v>1.0863</v>
      </c>
      <c r="P9" s="153">
        <v>0</v>
      </c>
      <c r="Q9" s="153">
        <v>0</v>
      </c>
      <c r="R9" s="154"/>
      <c r="S9" s="154" t="s">
        <v>106</v>
      </c>
      <c r="T9" s="154" t="s">
        <v>107</v>
      </c>
      <c r="U9" s="154">
        <v>0.35210000000000002</v>
      </c>
      <c r="V9" s="154">
        <v>149.99460000000002</v>
      </c>
      <c r="W9" s="154"/>
      <c r="X9" s="154" t="s">
        <v>108</v>
      </c>
      <c r="Y9" s="154" t="s">
        <v>109</v>
      </c>
      <c r="Z9" s="148"/>
      <c r="AA9" s="148"/>
      <c r="AB9" s="148"/>
      <c r="AC9" s="148"/>
      <c r="AD9" s="148"/>
      <c r="AE9" s="148"/>
      <c r="AF9" s="148"/>
      <c r="AG9" s="148" t="s">
        <v>110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1"/>
      <c r="B10" s="152"/>
      <c r="C10" s="179" t="s">
        <v>111</v>
      </c>
      <c r="D10" s="155"/>
      <c r="E10" s="156">
        <v>411</v>
      </c>
      <c r="F10" s="154"/>
      <c r="G10" s="154"/>
      <c r="H10" s="154"/>
      <c r="I10" s="154"/>
      <c r="J10" s="154"/>
      <c r="K10" s="154"/>
      <c r="L10" s="154"/>
      <c r="M10" s="154"/>
      <c r="N10" s="153"/>
      <c r="O10" s="153"/>
      <c r="P10" s="153"/>
      <c r="Q10" s="153"/>
      <c r="R10" s="154"/>
      <c r="S10" s="154"/>
      <c r="T10" s="154"/>
      <c r="U10" s="154"/>
      <c r="V10" s="154"/>
      <c r="W10" s="154"/>
      <c r="X10" s="154"/>
      <c r="Y10" s="154"/>
      <c r="Z10" s="148"/>
      <c r="AA10" s="148"/>
      <c r="AB10" s="148"/>
      <c r="AC10" s="148"/>
      <c r="AD10" s="148"/>
      <c r="AE10" s="148"/>
      <c r="AF10" s="148"/>
      <c r="AG10" s="148" t="s">
        <v>112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2" x14ac:dyDescent="0.2">
      <c r="A11" s="151"/>
      <c r="B11" s="152"/>
      <c r="C11" s="179" t="s">
        <v>113</v>
      </c>
      <c r="D11" s="155"/>
      <c r="E11" s="156">
        <v>15</v>
      </c>
      <c r="F11" s="154"/>
      <c r="G11" s="154"/>
      <c r="H11" s="154"/>
      <c r="I11" s="154"/>
      <c r="J11" s="154"/>
      <c r="K11" s="154"/>
      <c r="L11" s="154"/>
      <c r="M11" s="154"/>
      <c r="N11" s="153"/>
      <c r="O11" s="153"/>
      <c r="P11" s="153"/>
      <c r="Q11" s="153"/>
      <c r="R11" s="154"/>
      <c r="S11" s="154"/>
      <c r="T11" s="154"/>
      <c r="U11" s="154"/>
      <c r="V11" s="154"/>
      <c r="W11" s="154"/>
      <c r="X11" s="154"/>
      <c r="Y11" s="154"/>
      <c r="Z11" s="148"/>
      <c r="AA11" s="148"/>
      <c r="AB11" s="148"/>
      <c r="AC11" s="148"/>
      <c r="AD11" s="148"/>
      <c r="AE11" s="148"/>
      <c r="AF11" s="148"/>
      <c r="AG11" s="148" t="s">
        <v>112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x14ac:dyDescent="0.2">
      <c r="A12" s="171">
        <v>2</v>
      </c>
      <c r="B12" s="172" t="s">
        <v>114</v>
      </c>
      <c r="C12" s="180" t="s">
        <v>115</v>
      </c>
      <c r="D12" s="173" t="s">
        <v>116</v>
      </c>
      <c r="E12" s="174">
        <v>2.7429999999999999</v>
      </c>
      <c r="F12" s="175">
        <v>800</v>
      </c>
      <c r="G12" s="176">
        <v>2194.4</v>
      </c>
      <c r="H12" s="154">
        <v>800</v>
      </c>
      <c r="I12" s="154">
        <v>2194.4</v>
      </c>
      <c r="J12" s="154">
        <v>0</v>
      </c>
      <c r="K12" s="154">
        <v>0</v>
      </c>
      <c r="L12" s="154">
        <v>21</v>
      </c>
      <c r="M12" s="154">
        <v>2655.2240000000002</v>
      </c>
      <c r="N12" s="153">
        <v>2.9100000000000001E-2</v>
      </c>
      <c r="O12" s="153">
        <v>7.9821299999999998E-2</v>
      </c>
      <c r="P12" s="153">
        <v>0</v>
      </c>
      <c r="Q12" s="153">
        <v>0</v>
      </c>
      <c r="R12" s="154"/>
      <c r="S12" s="154" t="s">
        <v>106</v>
      </c>
      <c r="T12" s="154" t="s">
        <v>107</v>
      </c>
      <c r="U12" s="154">
        <v>0</v>
      </c>
      <c r="V12" s="154">
        <v>0</v>
      </c>
      <c r="W12" s="154"/>
      <c r="X12" s="154" t="s">
        <v>108</v>
      </c>
      <c r="Y12" s="154" t="s">
        <v>109</v>
      </c>
      <c r="Z12" s="148"/>
      <c r="AA12" s="148"/>
      <c r="AB12" s="148"/>
      <c r="AC12" s="148"/>
      <c r="AD12" s="148"/>
      <c r="AE12" s="148"/>
      <c r="AF12" s="148"/>
      <c r="AG12" s="148" t="s">
        <v>110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x14ac:dyDescent="0.2">
      <c r="A13" s="171">
        <v>3</v>
      </c>
      <c r="B13" s="172" t="s">
        <v>117</v>
      </c>
      <c r="C13" s="180" t="s">
        <v>118</v>
      </c>
      <c r="D13" s="173" t="s">
        <v>105</v>
      </c>
      <c r="E13" s="174">
        <v>50</v>
      </c>
      <c r="F13" s="175">
        <v>75</v>
      </c>
      <c r="G13" s="176">
        <v>3750</v>
      </c>
      <c r="H13" s="154">
        <v>0</v>
      </c>
      <c r="I13" s="154">
        <v>0</v>
      </c>
      <c r="J13" s="154">
        <v>75</v>
      </c>
      <c r="K13" s="154">
        <v>3750</v>
      </c>
      <c r="L13" s="154">
        <v>21</v>
      </c>
      <c r="M13" s="154">
        <v>4537.5</v>
      </c>
      <c r="N13" s="153">
        <v>1.4499999999999999E-3</v>
      </c>
      <c r="O13" s="153">
        <v>7.2499999999999995E-2</v>
      </c>
      <c r="P13" s="153">
        <v>0</v>
      </c>
      <c r="Q13" s="153">
        <v>0</v>
      </c>
      <c r="R13" s="154"/>
      <c r="S13" s="154" t="s">
        <v>119</v>
      </c>
      <c r="T13" s="154" t="s">
        <v>107</v>
      </c>
      <c r="U13" s="154">
        <v>0.06</v>
      </c>
      <c r="V13" s="154">
        <v>3</v>
      </c>
      <c r="W13" s="154"/>
      <c r="X13" s="154" t="s">
        <v>108</v>
      </c>
      <c r="Y13" s="154" t="s">
        <v>109</v>
      </c>
      <c r="Z13" s="148"/>
      <c r="AA13" s="148"/>
      <c r="AB13" s="148"/>
      <c r="AC13" s="148"/>
      <c r="AD13" s="148"/>
      <c r="AE13" s="148"/>
      <c r="AF13" s="148"/>
      <c r="AG13" s="148" t="s">
        <v>120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x14ac:dyDescent="0.2">
      <c r="A14" s="171">
        <v>4</v>
      </c>
      <c r="B14" s="172" t="s">
        <v>121</v>
      </c>
      <c r="C14" s="180" t="s">
        <v>122</v>
      </c>
      <c r="D14" s="173" t="s">
        <v>123</v>
      </c>
      <c r="E14" s="174">
        <v>690</v>
      </c>
      <c r="F14" s="175">
        <v>15</v>
      </c>
      <c r="G14" s="176">
        <v>10350</v>
      </c>
      <c r="H14" s="154">
        <v>0</v>
      </c>
      <c r="I14" s="154">
        <v>0</v>
      </c>
      <c r="J14" s="154">
        <v>15</v>
      </c>
      <c r="K14" s="154">
        <v>10350</v>
      </c>
      <c r="L14" s="154">
        <v>21</v>
      </c>
      <c r="M14" s="154">
        <v>12523.5</v>
      </c>
      <c r="N14" s="153">
        <v>1.4500000000000001E-2</v>
      </c>
      <c r="O14" s="153">
        <v>10.005000000000001</v>
      </c>
      <c r="P14" s="153">
        <v>0</v>
      </c>
      <c r="Q14" s="153">
        <v>0</v>
      </c>
      <c r="R14" s="154"/>
      <c r="S14" s="154" t="s">
        <v>119</v>
      </c>
      <c r="T14" s="154" t="s">
        <v>107</v>
      </c>
      <c r="U14" s="154">
        <v>0.77</v>
      </c>
      <c r="V14" s="154">
        <v>531.30000000000007</v>
      </c>
      <c r="W14" s="154"/>
      <c r="X14" s="154" t="s">
        <v>108</v>
      </c>
      <c r="Y14" s="154" t="s">
        <v>109</v>
      </c>
      <c r="Z14" s="148"/>
      <c r="AA14" s="148"/>
      <c r="AB14" s="148"/>
      <c r="AC14" s="148"/>
      <c r="AD14" s="148"/>
      <c r="AE14" s="148"/>
      <c r="AF14" s="148"/>
      <c r="AG14" s="148" t="s">
        <v>120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x14ac:dyDescent="0.2">
      <c r="A15" s="165">
        <v>5</v>
      </c>
      <c r="B15" s="166" t="s">
        <v>124</v>
      </c>
      <c r="C15" s="178" t="s">
        <v>125</v>
      </c>
      <c r="D15" s="167" t="s">
        <v>116</v>
      </c>
      <c r="E15" s="168">
        <v>2.7434400000000001</v>
      </c>
      <c r="F15" s="169">
        <v>12450</v>
      </c>
      <c r="G15" s="170">
        <v>34155.83</v>
      </c>
      <c r="H15" s="154">
        <v>12450</v>
      </c>
      <c r="I15" s="154">
        <v>34155.828000000001</v>
      </c>
      <c r="J15" s="154">
        <v>0</v>
      </c>
      <c r="K15" s="154">
        <v>0</v>
      </c>
      <c r="L15" s="154">
        <v>21</v>
      </c>
      <c r="M15" s="154">
        <v>41328.554300000003</v>
      </c>
      <c r="N15" s="153">
        <v>0.55000000000000004</v>
      </c>
      <c r="O15" s="153">
        <v>1.5088920000000001</v>
      </c>
      <c r="P15" s="153">
        <v>0</v>
      </c>
      <c r="Q15" s="153">
        <v>0</v>
      </c>
      <c r="R15" s="154" t="s">
        <v>126</v>
      </c>
      <c r="S15" s="154" t="s">
        <v>106</v>
      </c>
      <c r="T15" s="154" t="s">
        <v>107</v>
      </c>
      <c r="U15" s="154">
        <v>0</v>
      </c>
      <c r="V15" s="154">
        <v>0</v>
      </c>
      <c r="W15" s="154"/>
      <c r="X15" s="154" t="s">
        <v>127</v>
      </c>
      <c r="Y15" s="154" t="s">
        <v>109</v>
      </c>
      <c r="Z15" s="148"/>
      <c r="AA15" s="148"/>
      <c r="AB15" s="148"/>
      <c r="AC15" s="148"/>
      <c r="AD15" s="148"/>
      <c r="AE15" s="148"/>
      <c r="AF15" s="148"/>
      <c r="AG15" s="148" t="s">
        <v>128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1"/>
      <c r="B16" s="152"/>
      <c r="C16" s="179" t="s">
        <v>129</v>
      </c>
      <c r="D16" s="155"/>
      <c r="E16" s="156">
        <v>2.7434400000000001</v>
      </c>
      <c r="F16" s="154"/>
      <c r="G16" s="154"/>
      <c r="H16" s="154"/>
      <c r="I16" s="154"/>
      <c r="J16" s="154"/>
      <c r="K16" s="154"/>
      <c r="L16" s="154"/>
      <c r="M16" s="154"/>
      <c r="N16" s="153"/>
      <c r="O16" s="153"/>
      <c r="P16" s="153"/>
      <c r="Q16" s="153"/>
      <c r="R16" s="154"/>
      <c r="S16" s="154"/>
      <c r="T16" s="154"/>
      <c r="U16" s="154"/>
      <c r="V16" s="154"/>
      <c r="W16" s="154"/>
      <c r="X16" s="154"/>
      <c r="Y16" s="154"/>
      <c r="Z16" s="148"/>
      <c r="AA16" s="148"/>
      <c r="AB16" s="148"/>
      <c r="AC16" s="148"/>
      <c r="AD16" s="148"/>
      <c r="AE16" s="148"/>
      <c r="AF16" s="148"/>
      <c r="AG16" s="148" t="s">
        <v>112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x14ac:dyDescent="0.2">
      <c r="A17" s="171">
        <v>6</v>
      </c>
      <c r="B17" s="172" t="s">
        <v>130</v>
      </c>
      <c r="C17" s="180" t="s">
        <v>131</v>
      </c>
      <c r="D17" s="173" t="s">
        <v>0</v>
      </c>
      <c r="E17" s="174">
        <v>1335.2022999999999</v>
      </c>
      <c r="F17" s="175">
        <v>7.5</v>
      </c>
      <c r="G17" s="176">
        <v>10014.02</v>
      </c>
      <c r="H17" s="154">
        <v>0</v>
      </c>
      <c r="I17" s="154">
        <v>0</v>
      </c>
      <c r="J17" s="154">
        <v>7.5</v>
      </c>
      <c r="K17" s="154">
        <v>10014.017249999999</v>
      </c>
      <c r="L17" s="154">
        <v>21</v>
      </c>
      <c r="M17" s="154">
        <v>12116.9642</v>
      </c>
      <c r="N17" s="153">
        <v>0</v>
      </c>
      <c r="O17" s="153">
        <v>0</v>
      </c>
      <c r="P17" s="153">
        <v>0</v>
      </c>
      <c r="Q17" s="153">
        <v>0</v>
      </c>
      <c r="R17" s="154"/>
      <c r="S17" s="154" t="s">
        <v>106</v>
      </c>
      <c r="T17" s="154" t="s">
        <v>107</v>
      </c>
      <c r="U17" s="154">
        <v>0</v>
      </c>
      <c r="V17" s="154">
        <v>0</v>
      </c>
      <c r="W17" s="154"/>
      <c r="X17" s="154" t="s">
        <v>132</v>
      </c>
      <c r="Y17" s="154" t="s">
        <v>109</v>
      </c>
      <c r="Z17" s="148"/>
      <c r="AA17" s="148"/>
      <c r="AB17" s="148"/>
      <c r="AC17" s="148"/>
      <c r="AD17" s="148"/>
      <c r="AE17" s="148"/>
      <c r="AF17" s="148"/>
      <c r="AG17" s="148" t="s">
        <v>133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x14ac:dyDescent="0.2">
      <c r="A18" s="159" t="s">
        <v>101</v>
      </c>
      <c r="B18" s="160" t="s">
        <v>71</v>
      </c>
      <c r="C18" s="177" t="s">
        <v>72</v>
      </c>
      <c r="D18" s="161"/>
      <c r="E18" s="162"/>
      <c r="F18" s="163"/>
      <c r="G18" s="164">
        <v>12586.08</v>
      </c>
      <c r="H18" s="158"/>
      <c r="I18" s="158">
        <v>2104.13</v>
      </c>
      <c r="J18" s="158"/>
      <c r="K18" s="158">
        <v>10481.950000000001</v>
      </c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AG18" t="s">
        <v>102</v>
      </c>
    </row>
    <row r="19" spans="1:60" x14ac:dyDescent="0.2">
      <c r="A19" s="165">
        <v>7</v>
      </c>
      <c r="B19" s="166" t="s">
        <v>134</v>
      </c>
      <c r="C19" s="178" t="s">
        <v>135</v>
      </c>
      <c r="D19" s="167" t="s">
        <v>136</v>
      </c>
      <c r="E19" s="168">
        <v>161.36000000000001</v>
      </c>
      <c r="F19" s="169">
        <v>78</v>
      </c>
      <c r="G19" s="170">
        <v>12586.08</v>
      </c>
      <c r="H19" s="154">
        <v>13.04</v>
      </c>
      <c r="I19" s="154">
        <v>2104.1343999999999</v>
      </c>
      <c r="J19" s="154">
        <v>64.959999999999994</v>
      </c>
      <c r="K19" s="154">
        <v>10481.945599999999</v>
      </c>
      <c r="L19" s="154">
        <v>21</v>
      </c>
      <c r="M19" s="154">
        <v>15229.156800000001</v>
      </c>
      <c r="N19" s="153">
        <v>1.6000000000000001E-4</v>
      </c>
      <c r="O19" s="153">
        <v>2.5817600000000003E-2</v>
      </c>
      <c r="P19" s="153">
        <v>0</v>
      </c>
      <c r="Q19" s="153">
        <v>0</v>
      </c>
      <c r="R19" s="154"/>
      <c r="S19" s="154" t="s">
        <v>106</v>
      </c>
      <c r="T19" s="154" t="s">
        <v>106</v>
      </c>
      <c r="U19" s="154">
        <v>0.15</v>
      </c>
      <c r="V19" s="154">
        <v>24.204000000000001</v>
      </c>
      <c r="W19" s="154"/>
      <c r="X19" s="154" t="s">
        <v>108</v>
      </c>
      <c r="Y19" s="154" t="s">
        <v>109</v>
      </c>
      <c r="Z19" s="148"/>
      <c r="AA19" s="148"/>
      <c r="AB19" s="148"/>
      <c r="AC19" s="148"/>
      <c r="AD19" s="148"/>
      <c r="AE19" s="148"/>
      <c r="AF19" s="148"/>
      <c r="AG19" s="148" t="s">
        <v>120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1"/>
      <c r="B20" s="152"/>
      <c r="C20" s="179" t="s">
        <v>137</v>
      </c>
      <c r="D20" s="155"/>
      <c r="E20" s="156">
        <v>153.36000000000001</v>
      </c>
      <c r="F20" s="154"/>
      <c r="G20" s="154"/>
      <c r="H20" s="154"/>
      <c r="I20" s="154"/>
      <c r="J20" s="154"/>
      <c r="K20" s="154"/>
      <c r="L20" s="154"/>
      <c r="M20" s="154"/>
      <c r="N20" s="153"/>
      <c r="O20" s="153"/>
      <c r="P20" s="153"/>
      <c r="Q20" s="153"/>
      <c r="R20" s="154"/>
      <c r="S20" s="154"/>
      <c r="T20" s="154"/>
      <c r="U20" s="154"/>
      <c r="V20" s="154"/>
      <c r="W20" s="154"/>
      <c r="X20" s="154"/>
      <c r="Y20" s="154"/>
      <c r="Z20" s="148"/>
      <c r="AA20" s="148"/>
      <c r="AB20" s="148"/>
      <c r="AC20" s="148"/>
      <c r="AD20" s="148"/>
      <c r="AE20" s="148"/>
      <c r="AF20" s="148"/>
      <c r="AG20" s="148" t="s">
        <v>112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2" x14ac:dyDescent="0.2">
      <c r="A21" s="151"/>
      <c r="B21" s="152"/>
      <c r="C21" s="179" t="s">
        <v>138</v>
      </c>
      <c r="D21" s="155"/>
      <c r="E21" s="156">
        <v>8</v>
      </c>
      <c r="F21" s="154"/>
      <c r="G21" s="154"/>
      <c r="H21" s="154"/>
      <c r="I21" s="154"/>
      <c r="J21" s="154"/>
      <c r="K21" s="154"/>
      <c r="L21" s="154"/>
      <c r="M21" s="154"/>
      <c r="N21" s="153"/>
      <c r="O21" s="153"/>
      <c r="P21" s="153"/>
      <c r="Q21" s="153"/>
      <c r="R21" s="154"/>
      <c r="S21" s="154"/>
      <c r="T21" s="154"/>
      <c r="U21" s="154"/>
      <c r="V21" s="154"/>
      <c r="W21" s="154"/>
      <c r="X21" s="154"/>
      <c r="Y21" s="154"/>
      <c r="Z21" s="148"/>
      <c r="AA21" s="148"/>
      <c r="AB21" s="148"/>
      <c r="AC21" s="148"/>
      <c r="AD21" s="148"/>
      <c r="AE21" s="148"/>
      <c r="AF21" s="148"/>
      <c r="AG21" s="148" t="s">
        <v>112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">
      <c r="A22" s="3"/>
      <c r="B22" s="4"/>
      <c r="C22" s="181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E22">
        <v>15</v>
      </c>
      <c r="AF22">
        <v>21</v>
      </c>
      <c r="AG22" t="s">
        <v>87</v>
      </c>
    </row>
    <row r="23" spans="1:60" x14ac:dyDescent="0.2">
      <c r="C23" s="182"/>
      <c r="D23" s="10"/>
      <c r="AG23" t="s">
        <v>139</v>
      </c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23-03-30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23-03-30 Pol'!Názvy_tisku</vt:lpstr>
      <vt:lpstr>oadresa</vt:lpstr>
      <vt:lpstr>Stavba!Objednatel</vt:lpstr>
      <vt:lpstr>Stavba!Objekt</vt:lpstr>
      <vt:lpstr>'01 23-03-30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Priprava01</dc:creator>
  <cp:lastModifiedBy>Petr Hejl, DiS.</cp:lastModifiedBy>
  <cp:lastPrinted>2019-03-19T12:27:02Z</cp:lastPrinted>
  <dcterms:created xsi:type="dcterms:W3CDTF">2009-04-08T07:15:50Z</dcterms:created>
  <dcterms:modified xsi:type="dcterms:W3CDTF">2023-04-04T11:49:06Z</dcterms:modified>
</cp:coreProperties>
</file>